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55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G27" i="1" l="1"/>
  <c r="E27" i="1"/>
  <c r="G11" i="1"/>
  <c r="E11" i="1"/>
  <c r="D28" i="1" l="1"/>
  <c r="D8" i="2" s="1"/>
  <c r="D12" i="1"/>
</calcChain>
</file>

<file path=xl/sharedStrings.xml><?xml version="1.0" encoding="utf-8"?>
<sst xmlns="http://schemas.openxmlformats.org/spreadsheetml/2006/main" count="124" uniqueCount="76">
  <si>
    <t>사용내역</t>
    <phoneticPr fontId="1" type="noConversion"/>
  </si>
  <si>
    <t>2014년 2학기</t>
    <phoneticPr fontId="1" type="noConversion"/>
  </si>
  <si>
    <t>수입</t>
    <phoneticPr fontId="1" type="noConversion"/>
  </si>
  <si>
    <t>지출</t>
    <phoneticPr fontId="1" type="noConversion"/>
  </si>
  <si>
    <t>랩실비</t>
    <phoneticPr fontId="1" type="noConversion"/>
  </si>
  <si>
    <t>결산이자</t>
    <phoneticPr fontId="1" type="noConversion"/>
  </si>
  <si>
    <t>정수기</t>
    <phoneticPr fontId="1" type="noConversion"/>
  </si>
  <si>
    <t>주방용품</t>
    <phoneticPr fontId="1" type="noConversion"/>
  </si>
  <si>
    <t>다과비</t>
    <phoneticPr fontId="1" type="noConversion"/>
  </si>
  <si>
    <t>스승의날</t>
    <phoneticPr fontId="1" type="noConversion"/>
  </si>
  <si>
    <t>잔액</t>
    <phoneticPr fontId="1" type="noConversion"/>
  </si>
  <si>
    <t>2014년1학기잔액</t>
    <phoneticPr fontId="1" type="noConversion"/>
  </si>
  <si>
    <t>2014년2학기잔액</t>
    <phoneticPr fontId="1" type="noConversion"/>
  </si>
  <si>
    <t>사실상 전체비용</t>
    <phoneticPr fontId="1" type="noConversion"/>
  </si>
  <si>
    <t>랩실비용</t>
    <phoneticPr fontId="1" type="noConversion"/>
  </si>
  <si>
    <t>보급품</t>
    <phoneticPr fontId="1" type="noConversion"/>
  </si>
  <si>
    <t>총액</t>
    <phoneticPr fontId="1" type="noConversion"/>
  </si>
  <si>
    <t>2015년 1학기+9월</t>
    <phoneticPr fontId="1" type="noConversion"/>
  </si>
  <si>
    <t>보완해야 할 점 , 적용할 점</t>
    <phoneticPr fontId="1" type="noConversion"/>
  </si>
  <si>
    <t>예산계획서</t>
    <phoneticPr fontId="1" type="noConversion"/>
  </si>
  <si>
    <t>지출계획없음</t>
    <phoneticPr fontId="1" type="noConversion"/>
  </si>
  <si>
    <t>2015년 1학기 잔액</t>
    <phoneticPr fontId="1" type="noConversion"/>
  </si>
  <si>
    <t>랩실비용 지출 후 잔액</t>
    <phoneticPr fontId="1" type="noConversion"/>
  </si>
  <si>
    <t>지출(11월~2월)</t>
    <phoneticPr fontId="1" type="noConversion"/>
  </si>
  <si>
    <t>랩실비용 처리 계획</t>
    <phoneticPr fontId="1" type="noConversion"/>
  </si>
  <si>
    <t>한번에 걷을꺼</t>
    <phoneticPr fontId="1" type="noConversion"/>
  </si>
  <si>
    <t>1. 2015-2학기</t>
    <phoneticPr fontId="1" type="noConversion"/>
  </si>
  <si>
    <t>2. 2016-1학기</t>
    <phoneticPr fontId="1" type="noConversion"/>
  </si>
  <si>
    <t>전체 비용</t>
    <phoneticPr fontId="1" type="noConversion"/>
  </si>
  <si>
    <t>지출 예상 내역</t>
    <phoneticPr fontId="1" type="noConversion"/>
  </si>
  <si>
    <t>스승의 날</t>
    <phoneticPr fontId="1" type="noConversion"/>
  </si>
  <si>
    <t>3. 2016-2학기</t>
    <phoneticPr fontId="1" type="noConversion"/>
  </si>
  <si>
    <t>설 선물</t>
    <phoneticPr fontId="1" type="noConversion"/>
  </si>
  <si>
    <t>그때 그때 걷을꺼</t>
    <phoneticPr fontId="1" type="noConversion"/>
  </si>
  <si>
    <t>내용</t>
    <phoneticPr fontId="1" type="noConversion"/>
  </si>
  <si>
    <t>금액</t>
    <phoneticPr fontId="1" type="noConversion"/>
  </si>
  <si>
    <t>총금액</t>
    <phoneticPr fontId="1" type="noConversion"/>
  </si>
  <si>
    <t>없음</t>
    <phoneticPr fontId="1" type="noConversion"/>
  </si>
  <si>
    <t>*지난 학기분 밀린 금액 2학기에 납부한 것 포함</t>
    <phoneticPr fontId="1" type="noConversion"/>
  </si>
  <si>
    <t>결산이자(체크캐시백 포함)</t>
    <phoneticPr fontId="1" type="noConversion"/>
  </si>
  <si>
    <t>스승의날 랩실 비사용자</t>
    <phoneticPr fontId="1" type="noConversion"/>
  </si>
  <si>
    <t>다과비(예비 프로포절 149,630+
     논문계획서 및 본논문 162,620+
     본논문 종이컵 2,000)
부조(한영숙 교수님 모친상 화환)</t>
    <phoneticPr fontId="1" type="noConversion"/>
  </si>
  <si>
    <t>정수기(7월~2월 9900원씩)           
보급품(휴지 30롤X3set)
주방용품(고무장갑+세제)
*남아있는 기록으로
 주방용품은 상세한 개수
 나와있지 않음</t>
    <phoneticPr fontId="1" type="noConversion"/>
  </si>
  <si>
    <t>기타</t>
    <phoneticPr fontId="1" type="noConversion"/>
  </si>
  <si>
    <t>부조</t>
    <phoneticPr fontId="1" type="noConversion"/>
  </si>
  <si>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다과비(예비 프로포절 160,430+대학원OT
       37,580+논문계획서 및 본논문 70.570)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스승의날(선물 239,600+다과 및 케익 104,570
          +카네이션 47,200+색지, 끈 5,600+
          나무젓가락 1,200)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부조(박사 이정숙 선생님 부친상 화환)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>기타(현성용 교수님 환갑선물비용)</t>
    </r>
    <phoneticPr fontId="1" type="noConversion"/>
  </si>
  <si>
    <t>*(11월~2월까지 4개월X34900원)</t>
    <phoneticPr fontId="1" type="noConversion"/>
  </si>
  <si>
    <t>10월~2월 랩실비 환불금</t>
    <phoneticPr fontId="1" type="noConversion"/>
  </si>
  <si>
    <t>*배송비 절약을 위해 학교에서 가까운 곳이 아닌 해당 장례식장에서 가까운 곳에서 주문함</t>
    <phoneticPr fontId="1" type="noConversion"/>
  </si>
  <si>
    <t>화환 (1회분 항상 보유하기)</t>
    <phoneticPr fontId="1" type="noConversion"/>
  </si>
  <si>
    <t>추석선물</t>
    <phoneticPr fontId="1" type="noConversion"/>
  </si>
  <si>
    <t>없음</t>
    <phoneticPr fontId="1" type="noConversion"/>
  </si>
  <si>
    <t>현성용교수님 환갑선물비
랩실 비사용자</t>
    <phoneticPr fontId="1" type="noConversion"/>
  </si>
  <si>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정수기(3월, 4월 9900원씩+
5월 12760원+6월~10월 34900원씩)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보급품(휴지 30롤X11set+물티슈 86팩+A4지 24박스)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 xml:space="preserve">주방용품(고무장갑 11개+세제 2개+대용량세제 1개+수세미 11개)
</t>
    </r>
    <r>
      <rPr>
        <sz val="11"/>
        <color theme="1"/>
        <rFont val="맑은 고딕"/>
        <family val="3"/>
        <charset val="129"/>
      </rPr>
      <t xml:space="preserve">〮 </t>
    </r>
    <r>
      <rPr>
        <sz val="11"/>
        <color theme="1"/>
        <rFont val="맑은 고딕"/>
        <family val="2"/>
        <charset val="129"/>
        <scheme val="minor"/>
      </rPr>
      <t>기타(배미경선배랩실회비환불+체크카드수수료+기자재실열쇠복사)</t>
    </r>
    <phoneticPr fontId="1" type="noConversion"/>
  </si>
  <si>
    <t>1인당 회비</t>
    <phoneticPr fontId="1" type="noConversion"/>
  </si>
  <si>
    <t>남은학기 해당없음</t>
    <phoneticPr fontId="1" type="noConversion"/>
  </si>
  <si>
    <t>1회분 남아있다면 걷을 필요 없음.</t>
  </si>
  <si>
    <t>설 선물</t>
    <phoneticPr fontId="1" type="noConversion"/>
  </si>
  <si>
    <t>-</t>
    <phoneticPr fontId="1" type="noConversion"/>
  </si>
  <si>
    <t>전체대학원생 1인당 회비</t>
    <phoneticPr fontId="1" type="noConversion"/>
  </si>
  <si>
    <t>화환</t>
    <phoneticPr fontId="1" type="noConversion"/>
  </si>
  <si>
    <t>* 내년 재학생 수 파악</t>
    <phoneticPr fontId="1" type="noConversion"/>
  </si>
  <si>
    <t>* 내년 재학생 수 파악</t>
    <phoneticPr fontId="1" type="noConversion"/>
  </si>
  <si>
    <t>♨ 랩실비용과 전체비용 지출이 구분되지 않아 랩실사용자들의 회비로 전체 비용을 감당한 격이었음.</t>
    <phoneticPr fontId="1" type="noConversion"/>
  </si>
  <si>
    <t>* 교수님 빵값(53,600원)+견과류(19,900원)+과자(60,750원)+생수(16,800원)+주스(7,600원)</t>
    <phoneticPr fontId="1" type="noConversion"/>
  </si>
  <si>
    <t>남아있다면 걷을필요 없음.</t>
    <phoneticPr fontId="1" type="noConversion"/>
  </si>
  <si>
    <t>비상금 사용</t>
    <phoneticPr fontId="1" type="noConversion"/>
  </si>
  <si>
    <t>없음</t>
    <phoneticPr fontId="1" type="noConversion"/>
  </si>
  <si>
    <t>없음</t>
    <phoneticPr fontId="1" type="noConversion"/>
  </si>
  <si>
    <t>명절선물은 공동으로 하지 않기로 함.</t>
    <phoneticPr fontId="1" type="noConversion"/>
  </si>
  <si>
    <r>
      <t xml:space="preserve">* 대상 : 석사과정 55명,
           박사과정 2명
          총 (수료생포함) 5명,
</t>
    </r>
    <r>
      <rPr>
        <sz val="11"/>
        <color theme="1"/>
        <rFont val="맑은 고딕"/>
        <family val="3"/>
        <charset val="129"/>
      </rPr>
      <t>∴</t>
    </r>
    <r>
      <rPr>
        <sz val="11"/>
        <color theme="1"/>
        <rFont val="맑은 고딕"/>
        <family val="2"/>
        <charset val="129"/>
        <scheme val="minor"/>
      </rPr>
      <t xml:space="preserve"> 대상 60명(대표,총무 제외)</t>
    </r>
    <phoneticPr fontId="1" type="noConversion"/>
  </si>
  <si>
    <t>남은학기 비용</t>
    <phoneticPr fontId="1" type="noConversion"/>
  </si>
  <si>
    <t>남은학기 지출 내역</t>
    <phoneticPr fontId="1" type="noConversion"/>
  </si>
  <si>
    <t>스승의 날 행사비는
1학기 때 예산 짜서 걷는 것이므로
전체 회비 금액에 없음.</t>
    <phoneticPr fontId="1" type="noConversion"/>
  </si>
  <si>
    <t>* 학기당 다과비 = 작년 1년치 706,460원에서 반으로 나눈 금액 353,230원에서
변동사항인 교수님 빵(80,400)+견과류 값(19,900) 한학기분 100,300원을 더하고
한학기분 다과비에서 3분의 1(교수님몫, 약 117,750원)을 차감한 비용(예상)임.</t>
    <phoneticPr fontId="1" type="noConversion"/>
  </si>
  <si>
    <t>수료생 포함 기준 = 랩실사용 수료생 포함!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</si>
</sst>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5" xfId="0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0" xfId="0" applyBorder="1" applyAlignment="1">
      <alignment horizontal="right" vertical="center"/>
    </xf>
    <xf numFmtId="3" fontId="2" fillId="0" borderId="5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3" fontId="0" fillId="0" borderId="2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2" xfId="0" applyFont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3" fontId="0" fillId="0" borderId="7" xfId="0" applyNumberFormat="1" applyBorder="1">
      <alignment vertical="center"/>
    </xf>
    <xf numFmtId="0" fontId="0" fillId="0" borderId="5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4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8</xdr:row>
      <xdr:rowOff>114300</xdr:rowOff>
    </xdr:from>
    <xdr:to>
      <xdr:col>2</xdr:col>
      <xdr:colOff>1762125</xdr:colOff>
      <xdr:row>10</xdr:row>
      <xdr:rowOff>38100</xdr:rowOff>
    </xdr:to>
    <xdr:sp macro="" textlink="">
      <xdr:nvSpPr>
        <xdr:cNvPr id="2" name="왼쪽 화살표 1"/>
        <xdr:cNvSpPr/>
      </xdr:nvSpPr>
      <xdr:spPr>
        <a:xfrm>
          <a:off x="2743200" y="1800225"/>
          <a:ext cx="1990725" cy="3429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1828800</xdr:colOff>
      <xdr:row>22</xdr:row>
      <xdr:rowOff>104775</xdr:rowOff>
    </xdr:from>
    <xdr:to>
      <xdr:col>2</xdr:col>
      <xdr:colOff>1743075</xdr:colOff>
      <xdr:row>24</xdr:row>
      <xdr:rowOff>28575</xdr:rowOff>
    </xdr:to>
    <xdr:sp macro="" textlink="">
      <xdr:nvSpPr>
        <xdr:cNvPr id="3" name="왼쪽 화살표 2"/>
        <xdr:cNvSpPr/>
      </xdr:nvSpPr>
      <xdr:spPr>
        <a:xfrm>
          <a:off x="2724150" y="4914900"/>
          <a:ext cx="1990725" cy="3429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11" workbookViewId="0">
      <selection activeCell="F19" sqref="F19"/>
    </sheetView>
  </sheetViews>
  <sheetFormatPr defaultRowHeight="16.5" x14ac:dyDescent="0.3"/>
  <cols>
    <col min="1" max="1" width="11.75" customWidth="1"/>
    <col min="2" max="2" width="27.25" customWidth="1"/>
    <col min="3" max="3" width="5.875" customWidth="1"/>
    <col min="4" max="4" width="22.875" customWidth="1"/>
    <col min="5" max="5" width="10.25" customWidth="1"/>
    <col min="7" max="7" width="17.25" customWidth="1"/>
    <col min="8" max="8" width="12.75" customWidth="1"/>
  </cols>
  <sheetData>
    <row r="1" spans="2:10" ht="17.25" thickBot="1" x14ac:dyDescent="0.35">
      <c r="B1" t="s">
        <v>0</v>
      </c>
    </row>
    <row r="2" spans="2:10" x14ac:dyDescent="0.3">
      <c r="B2" s="1"/>
      <c r="C2" s="2"/>
      <c r="D2" s="12" t="s">
        <v>34</v>
      </c>
      <c r="E2" s="12" t="s">
        <v>35</v>
      </c>
      <c r="F2" s="2"/>
      <c r="G2" s="3"/>
    </row>
    <row r="3" spans="2:10" x14ac:dyDescent="0.3">
      <c r="B3" s="19" t="s">
        <v>1</v>
      </c>
      <c r="C3" s="18" t="s">
        <v>2</v>
      </c>
      <c r="D3" s="5" t="s">
        <v>4</v>
      </c>
      <c r="E3" s="15">
        <v>680000</v>
      </c>
      <c r="F3" s="5" t="s">
        <v>38</v>
      </c>
      <c r="G3" s="6"/>
    </row>
    <row r="4" spans="2:10" x14ac:dyDescent="0.3">
      <c r="B4" s="4"/>
      <c r="C4" s="5"/>
      <c r="D4" s="5" t="s">
        <v>5</v>
      </c>
      <c r="E4" s="20">
        <v>50</v>
      </c>
      <c r="F4" s="5"/>
      <c r="G4" s="6"/>
    </row>
    <row r="5" spans="2:10" x14ac:dyDescent="0.3">
      <c r="B5" s="39" t="s">
        <v>42</v>
      </c>
      <c r="C5" s="5"/>
      <c r="D5" s="5" t="s">
        <v>11</v>
      </c>
      <c r="E5" s="15">
        <v>433137</v>
      </c>
      <c r="F5" s="5"/>
      <c r="G5" s="6"/>
    </row>
    <row r="6" spans="2:10" x14ac:dyDescent="0.3">
      <c r="B6" s="44"/>
      <c r="C6" s="5"/>
      <c r="D6" s="42" t="s">
        <v>14</v>
      </c>
      <c r="E6" s="42"/>
      <c r="F6" s="42" t="s">
        <v>13</v>
      </c>
      <c r="G6" s="43"/>
    </row>
    <row r="7" spans="2:10" x14ac:dyDescent="0.3">
      <c r="B7" s="44"/>
      <c r="C7" s="5"/>
      <c r="D7" s="7" t="s">
        <v>34</v>
      </c>
      <c r="E7" s="7" t="s">
        <v>35</v>
      </c>
      <c r="F7" s="7" t="s">
        <v>34</v>
      </c>
      <c r="G7" s="8" t="s">
        <v>35</v>
      </c>
    </row>
    <row r="8" spans="2:10" ht="16.5" customHeight="1" x14ac:dyDescent="0.3">
      <c r="B8" s="44"/>
      <c r="C8" s="18" t="s">
        <v>3</v>
      </c>
      <c r="D8" s="5" t="s">
        <v>6</v>
      </c>
      <c r="E8" s="15">
        <v>79200</v>
      </c>
      <c r="F8" s="5" t="s">
        <v>8</v>
      </c>
      <c r="G8" s="16">
        <v>437880</v>
      </c>
      <c r="H8" s="39" t="s">
        <v>41</v>
      </c>
      <c r="I8" s="40"/>
      <c r="J8" s="40"/>
    </row>
    <row r="9" spans="2:10" x14ac:dyDescent="0.3">
      <c r="B9" s="44"/>
      <c r="C9" s="5"/>
      <c r="D9" s="5" t="s">
        <v>15</v>
      </c>
      <c r="E9" s="15">
        <v>37800</v>
      </c>
      <c r="F9" s="5" t="s">
        <v>9</v>
      </c>
      <c r="G9" s="17" t="s">
        <v>37</v>
      </c>
      <c r="H9" s="39"/>
      <c r="I9" s="40"/>
      <c r="J9" s="40"/>
    </row>
    <row r="10" spans="2:10" x14ac:dyDescent="0.3">
      <c r="B10" s="44"/>
      <c r="C10" s="5"/>
      <c r="D10" s="5" t="s">
        <v>7</v>
      </c>
      <c r="E10" s="15">
        <v>15200</v>
      </c>
      <c r="F10" s="5" t="s">
        <v>44</v>
      </c>
      <c r="G10" s="16">
        <v>100000</v>
      </c>
      <c r="H10" s="39"/>
      <c r="I10" s="40"/>
      <c r="J10" s="40"/>
    </row>
    <row r="11" spans="2:10" x14ac:dyDescent="0.3">
      <c r="B11" s="44"/>
      <c r="C11" s="5"/>
      <c r="D11" s="5" t="s">
        <v>16</v>
      </c>
      <c r="E11" s="22">
        <f>SUM(E8:E10)</f>
        <v>132200</v>
      </c>
      <c r="F11" s="5" t="s">
        <v>16</v>
      </c>
      <c r="G11" s="21">
        <f>SUM(G8:G10)</f>
        <v>537880</v>
      </c>
      <c r="H11" s="39"/>
      <c r="I11" s="40"/>
      <c r="J11" s="40"/>
    </row>
    <row r="12" spans="2:10" x14ac:dyDescent="0.3">
      <c r="B12" s="44"/>
      <c r="C12" s="5" t="s">
        <v>10</v>
      </c>
      <c r="D12" s="15">
        <f>SUM(E3:E5)-SUM(E11,G11)</f>
        <v>443107</v>
      </c>
      <c r="E12" s="5"/>
      <c r="F12" s="5"/>
      <c r="G12" s="6"/>
      <c r="H12" s="39"/>
      <c r="I12" s="40"/>
      <c r="J12" s="40"/>
    </row>
    <row r="13" spans="2:10" ht="17.25" thickBot="1" x14ac:dyDescent="0.35">
      <c r="B13" s="9" t="s">
        <v>18</v>
      </c>
      <c r="C13" s="10"/>
      <c r="D13" s="10"/>
      <c r="E13" s="10"/>
      <c r="F13" s="10"/>
      <c r="G13" s="11"/>
      <c r="H13" s="39"/>
      <c r="I13" s="40"/>
      <c r="J13" s="40"/>
    </row>
    <row r="14" spans="2:10" ht="17.25" thickBot="1" x14ac:dyDescent="0.35">
      <c r="B14" s="5"/>
      <c r="C14" s="5"/>
      <c r="D14" s="5"/>
      <c r="E14" s="5"/>
      <c r="F14" s="5"/>
      <c r="G14" s="5"/>
    </row>
    <row r="15" spans="2:10" x14ac:dyDescent="0.3">
      <c r="B15" s="1"/>
      <c r="C15" s="2"/>
      <c r="D15" s="12" t="s">
        <v>34</v>
      </c>
      <c r="E15" s="12" t="s">
        <v>35</v>
      </c>
      <c r="F15" s="2"/>
      <c r="G15" s="3"/>
    </row>
    <row r="16" spans="2:10" x14ac:dyDescent="0.3">
      <c r="B16" s="19" t="s">
        <v>17</v>
      </c>
      <c r="C16" s="18" t="s">
        <v>2</v>
      </c>
      <c r="D16" s="5" t="s">
        <v>4</v>
      </c>
      <c r="E16" s="15">
        <v>2020000</v>
      </c>
      <c r="F16" s="5"/>
      <c r="G16" s="6"/>
    </row>
    <row r="17" spans="1:11" ht="17.25" customHeight="1" x14ac:dyDescent="0.3">
      <c r="B17" s="38" t="s">
        <v>53</v>
      </c>
      <c r="C17" s="5"/>
      <c r="D17" s="5" t="s">
        <v>39</v>
      </c>
      <c r="E17" s="15">
        <v>2381</v>
      </c>
      <c r="F17" s="5"/>
      <c r="G17" s="6"/>
      <c r="H17" s="32"/>
      <c r="I17" s="31"/>
      <c r="J17" s="31"/>
      <c r="K17" s="31"/>
    </row>
    <row r="18" spans="1:11" x14ac:dyDescent="0.3">
      <c r="B18" s="39"/>
      <c r="C18" s="5"/>
      <c r="D18" s="13" t="s">
        <v>40</v>
      </c>
      <c r="E18" s="15">
        <v>140000</v>
      </c>
      <c r="F18" s="5"/>
      <c r="G18" s="6"/>
      <c r="H18" s="32"/>
      <c r="I18" s="31"/>
      <c r="J18" s="31"/>
      <c r="K18" s="31"/>
    </row>
    <row r="19" spans="1:11" ht="29.25" customHeight="1" x14ac:dyDescent="0.3">
      <c r="B19" s="39"/>
      <c r="C19" s="5"/>
      <c r="D19" s="31" t="s">
        <v>52</v>
      </c>
      <c r="E19" s="15">
        <v>20000</v>
      </c>
      <c r="F19" s="5"/>
      <c r="G19" s="6"/>
      <c r="H19" s="32"/>
      <c r="I19" s="31"/>
      <c r="J19" s="31"/>
      <c r="K19" s="31"/>
    </row>
    <row r="20" spans="1:11" x14ac:dyDescent="0.3">
      <c r="B20" s="39"/>
      <c r="C20" s="5"/>
      <c r="D20" s="5" t="s">
        <v>12</v>
      </c>
      <c r="E20" s="15">
        <v>443107</v>
      </c>
      <c r="F20" s="5"/>
      <c r="G20" s="6"/>
    </row>
    <row r="21" spans="1:11" ht="16.5" customHeight="1" x14ac:dyDescent="0.3">
      <c r="B21" s="39"/>
      <c r="C21" s="18" t="s">
        <v>3</v>
      </c>
      <c r="D21" s="42" t="s">
        <v>14</v>
      </c>
      <c r="E21" s="42"/>
      <c r="F21" s="42" t="s">
        <v>13</v>
      </c>
      <c r="G21" s="43"/>
      <c r="H21" s="38" t="s">
        <v>45</v>
      </c>
      <c r="I21" s="40"/>
      <c r="J21" s="40"/>
      <c r="K21" s="40"/>
    </row>
    <row r="22" spans="1:11" ht="16.5" customHeight="1" x14ac:dyDescent="0.3">
      <c r="B22" s="39"/>
      <c r="C22" s="18"/>
      <c r="D22" s="7" t="s">
        <v>34</v>
      </c>
      <c r="E22" s="7" t="s">
        <v>35</v>
      </c>
      <c r="F22" s="7" t="s">
        <v>34</v>
      </c>
      <c r="G22" s="8" t="s">
        <v>35</v>
      </c>
      <c r="H22" s="39"/>
      <c r="I22" s="40"/>
      <c r="J22" s="40"/>
      <c r="K22" s="40"/>
    </row>
    <row r="23" spans="1:11" ht="16.5" customHeight="1" x14ac:dyDescent="0.3">
      <c r="B23" s="39"/>
      <c r="C23" s="5"/>
      <c r="D23" s="5" t="s">
        <v>6</v>
      </c>
      <c r="E23" s="15">
        <v>207060</v>
      </c>
      <c r="F23" s="5" t="s">
        <v>8</v>
      </c>
      <c r="G23" s="16">
        <v>268580</v>
      </c>
      <c r="H23" s="39"/>
      <c r="I23" s="40"/>
      <c r="J23" s="40"/>
      <c r="K23" s="40"/>
    </row>
    <row r="24" spans="1:11" x14ac:dyDescent="0.3">
      <c r="B24" s="39"/>
      <c r="C24" s="5"/>
      <c r="D24" s="5" t="s">
        <v>15</v>
      </c>
      <c r="E24" s="15">
        <v>530600</v>
      </c>
      <c r="F24" s="5" t="s">
        <v>9</v>
      </c>
      <c r="G24" s="16">
        <v>398170</v>
      </c>
      <c r="H24" s="39"/>
      <c r="I24" s="40"/>
      <c r="J24" s="40"/>
      <c r="K24" s="40"/>
    </row>
    <row r="25" spans="1:11" x14ac:dyDescent="0.3">
      <c r="B25" s="39"/>
      <c r="C25" s="5"/>
      <c r="D25" s="5" t="s">
        <v>7</v>
      </c>
      <c r="E25" s="15">
        <v>54200</v>
      </c>
      <c r="F25" s="5" t="s">
        <v>44</v>
      </c>
      <c r="G25" s="16">
        <v>90000</v>
      </c>
      <c r="H25" s="39"/>
      <c r="I25" s="40"/>
      <c r="J25" s="40"/>
      <c r="K25" s="40"/>
    </row>
    <row r="26" spans="1:11" x14ac:dyDescent="0.3">
      <c r="B26" s="39"/>
      <c r="C26" s="5"/>
      <c r="D26" s="13" t="s">
        <v>43</v>
      </c>
      <c r="E26" s="15">
        <v>37000</v>
      </c>
      <c r="F26" s="13" t="s">
        <v>43</v>
      </c>
      <c r="G26" s="16">
        <v>110000</v>
      </c>
      <c r="H26" s="39"/>
      <c r="I26" s="40"/>
      <c r="J26" s="40"/>
      <c r="K26" s="40"/>
    </row>
    <row r="27" spans="1:11" x14ac:dyDescent="0.3">
      <c r="B27" s="39"/>
      <c r="C27" s="5"/>
      <c r="D27" s="5" t="s">
        <v>16</v>
      </c>
      <c r="E27" s="22">
        <f>SUM(E23:E26)</f>
        <v>828860</v>
      </c>
      <c r="F27" s="5" t="s">
        <v>16</v>
      </c>
      <c r="G27" s="21">
        <f>SUM(G23:G26)</f>
        <v>866750</v>
      </c>
      <c r="H27" s="39"/>
      <c r="I27" s="40"/>
      <c r="J27" s="40"/>
      <c r="K27" s="40"/>
    </row>
    <row r="28" spans="1:11" x14ac:dyDescent="0.3">
      <c r="B28" s="39"/>
      <c r="C28" s="5" t="s">
        <v>10</v>
      </c>
      <c r="D28" s="15">
        <f>SUM(E16:E20)-SUM(E27,G27)</f>
        <v>929878</v>
      </c>
      <c r="E28" s="5"/>
      <c r="F28" s="5"/>
      <c r="G28" s="6"/>
      <c r="H28" s="39"/>
      <c r="I28" s="40"/>
      <c r="J28" s="40"/>
      <c r="K28" s="40"/>
    </row>
    <row r="29" spans="1:11" ht="17.25" thickBot="1" x14ac:dyDescent="0.35">
      <c r="B29" s="9" t="s">
        <v>18</v>
      </c>
      <c r="C29" s="10"/>
      <c r="D29" s="10"/>
      <c r="E29" s="10"/>
      <c r="F29" s="10"/>
      <c r="G29" s="11"/>
      <c r="H29" s="39"/>
      <c r="I29" s="40"/>
      <c r="J29" s="40"/>
      <c r="K29" s="40"/>
    </row>
    <row r="31" spans="1:11" x14ac:dyDescent="0.3">
      <c r="A31" s="35"/>
      <c r="B31" s="41" t="s">
        <v>63</v>
      </c>
      <c r="C31" s="41"/>
      <c r="D31" s="41"/>
      <c r="E31" s="41"/>
      <c r="F31" s="41"/>
      <c r="G31" s="41"/>
      <c r="H31" s="35"/>
    </row>
    <row r="43" ht="16.5" customHeight="1" x14ac:dyDescent="0.3"/>
    <row r="47" ht="16.5" customHeight="1" x14ac:dyDescent="0.3"/>
    <row r="50" ht="17.25" customHeight="1" x14ac:dyDescent="0.3"/>
    <row r="61" ht="30.75" customHeight="1" x14ac:dyDescent="0.3"/>
  </sheetData>
  <mergeCells count="9">
    <mergeCell ref="B17:B28"/>
    <mergeCell ref="H21:K29"/>
    <mergeCell ref="B31:G31"/>
    <mergeCell ref="D6:E6"/>
    <mergeCell ref="F6:G6"/>
    <mergeCell ref="D21:E21"/>
    <mergeCell ref="F21:G21"/>
    <mergeCell ref="H8:J13"/>
    <mergeCell ref="B5:B12"/>
  </mergeCells>
  <phoneticPr fontId="1" type="noConversion"/>
  <pageMargins left="0" right="0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M16" sqref="M16"/>
    </sheetView>
  </sheetViews>
  <sheetFormatPr defaultRowHeight="16.5" x14ac:dyDescent="0.3"/>
  <cols>
    <col min="1" max="1" width="11.75" customWidth="1"/>
    <col min="2" max="2" width="24.5" customWidth="1"/>
    <col min="3" max="3" width="19.25" customWidth="1"/>
    <col min="4" max="4" width="23.375" customWidth="1"/>
    <col min="5" max="5" width="9.625" customWidth="1"/>
    <col min="7" max="7" width="15.75" customWidth="1"/>
    <col min="10" max="10" width="0.5" customWidth="1"/>
  </cols>
  <sheetData>
    <row r="1" spans="1:10" ht="17.25" thickBot="1" x14ac:dyDescent="0.35">
      <c r="A1" t="s">
        <v>19</v>
      </c>
    </row>
    <row r="2" spans="1:10" x14ac:dyDescent="0.3">
      <c r="A2" s="1" t="s">
        <v>26</v>
      </c>
      <c r="B2" s="30" t="s">
        <v>24</v>
      </c>
      <c r="C2" s="2" t="s">
        <v>21</v>
      </c>
      <c r="D2" s="23">
        <v>854878</v>
      </c>
      <c r="E2" s="2"/>
      <c r="F2" s="2"/>
      <c r="G2" s="2"/>
      <c r="H2" s="2"/>
      <c r="I2" s="2"/>
      <c r="J2" s="3"/>
    </row>
    <row r="3" spans="1:10" x14ac:dyDescent="0.3">
      <c r="A3" s="29"/>
      <c r="B3" s="5"/>
      <c r="C3" s="5"/>
      <c r="D3" s="7" t="s">
        <v>34</v>
      </c>
      <c r="E3" s="7" t="s">
        <v>36</v>
      </c>
      <c r="F3" s="7"/>
      <c r="G3" s="7"/>
      <c r="H3" s="5"/>
      <c r="I3" s="5"/>
      <c r="J3" s="6"/>
    </row>
    <row r="4" spans="1:10" x14ac:dyDescent="0.3">
      <c r="A4" s="29"/>
      <c r="B4" s="5"/>
      <c r="C4" s="5" t="s">
        <v>23</v>
      </c>
      <c r="D4" s="24" t="s">
        <v>47</v>
      </c>
      <c r="E4" s="25">
        <v>370000</v>
      </c>
      <c r="F4" s="7"/>
      <c r="G4" s="7"/>
      <c r="H4" s="5"/>
      <c r="I4" s="5"/>
      <c r="J4" s="6"/>
    </row>
    <row r="5" spans="1:10" x14ac:dyDescent="0.3">
      <c r="A5" s="29"/>
      <c r="B5" s="5"/>
      <c r="D5" s="5" t="s">
        <v>6</v>
      </c>
      <c r="E5" s="15">
        <v>139600</v>
      </c>
      <c r="F5" s="5" t="s">
        <v>46</v>
      </c>
      <c r="G5" s="5"/>
      <c r="H5" s="5"/>
      <c r="I5" s="5"/>
      <c r="J5" s="6"/>
    </row>
    <row r="6" spans="1:10" x14ac:dyDescent="0.3">
      <c r="A6" s="29"/>
      <c r="B6" s="5"/>
      <c r="C6" s="5"/>
      <c r="D6" s="5" t="s">
        <v>15</v>
      </c>
      <c r="E6" s="5" t="s">
        <v>20</v>
      </c>
      <c r="F6" s="5"/>
      <c r="G6" s="5"/>
      <c r="H6" s="5"/>
      <c r="I6" s="5"/>
      <c r="J6" s="6"/>
    </row>
    <row r="7" spans="1:10" x14ac:dyDescent="0.3">
      <c r="A7" s="29"/>
      <c r="B7" s="5"/>
      <c r="C7" s="5"/>
      <c r="D7" s="5" t="s">
        <v>7</v>
      </c>
      <c r="E7" s="5" t="s">
        <v>20</v>
      </c>
      <c r="F7" s="5"/>
      <c r="G7" s="5"/>
      <c r="H7" s="5"/>
      <c r="I7" s="5"/>
      <c r="J7" s="6"/>
    </row>
    <row r="8" spans="1:10" x14ac:dyDescent="0.3">
      <c r="A8" s="29"/>
      <c r="B8" s="5"/>
      <c r="C8" s="18" t="s">
        <v>22</v>
      </c>
      <c r="D8" s="22">
        <f>Sheet1!D28-SUM(E4:E5)</f>
        <v>420278</v>
      </c>
      <c r="E8" s="5"/>
      <c r="F8" s="5"/>
      <c r="G8" s="5"/>
      <c r="H8" s="5"/>
      <c r="I8" s="5"/>
      <c r="J8" s="6"/>
    </row>
    <row r="9" spans="1:10" x14ac:dyDescent="0.3">
      <c r="A9" s="29"/>
      <c r="B9" s="5"/>
      <c r="C9" s="51"/>
      <c r="D9" s="13" t="s">
        <v>66</v>
      </c>
      <c r="E9" s="13"/>
      <c r="F9" s="5"/>
      <c r="G9" s="26"/>
      <c r="H9" s="5"/>
      <c r="I9" s="5"/>
      <c r="J9" s="6"/>
    </row>
    <row r="10" spans="1:10" x14ac:dyDescent="0.3">
      <c r="A10" s="29"/>
      <c r="B10" s="5"/>
      <c r="C10" s="51"/>
      <c r="E10" s="5"/>
      <c r="F10" s="5"/>
      <c r="G10" s="5"/>
      <c r="H10" s="5"/>
      <c r="I10" s="5"/>
      <c r="J10" s="6"/>
    </row>
    <row r="11" spans="1:10" x14ac:dyDescent="0.3">
      <c r="A11" s="29"/>
      <c r="B11" s="5"/>
      <c r="C11" s="51"/>
      <c r="E11" s="5"/>
      <c r="F11" s="5"/>
      <c r="G11" s="5"/>
      <c r="H11" s="5"/>
      <c r="I11" s="5"/>
      <c r="J11" s="6"/>
    </row>
    <row r="12" spans="1:10" x14ac:dyDescent="0.3">
      <c r="A12" s="29"/>
      <c r="B12" s="5"/>
      <c r="C12" s="50" t="s">
        <v>75</v>
      </c>
      <c r="D12" s="50"/>
      <c r="E12" s="50"/>
      <c r="F12" s="50"/>
      <c r="G12" s="50"/>
      <c r="H12" s="27"/>
      <c r="I12" s="27"/>
      <c r="J12" s="6"/>
    </row>
    <row r="13" spans="1:10" x14ac:dyDescent="0.3">
      <c r="A13" s="29"/>
      <c r="B13" s="5"/>
      <c r="C13" s="50"/>
      <c r="D13" s="50"/>
      <c r="E13" s="50"/>
      <c r="F13" s="50"/>
      <c r="G13" s="50"/>
      <c r="H13" s="27"/>
      <c r="I13" s="27"/>
      <c r="J13" s="6"/>
    </row>
    <row r="14" spans="1:10" x14ac:dyDescent="0.3">
      <c r="A14" s="29"/>
      <c r="B14" s="18" t="s">
        <v>72</v>
      </c>
      <c r="C14" s="5" t="s">
        <v>3</v>
      </c>
      <c r="D14" s="51" t="s">
        <v>25</v>
      </c>
      <c r="E14" s="51"/>
      <c r="F14" s="51"/>
      <c r="G14" s="51" t="s">
        <v>33</v>
      </c>
      <c r="H14" s="51"/>
      <c r="I14" s="51"/>
      <c r="J14" s="6"/>
    </row>
    <row r="15" spans="1:10" x14ac:dyDescent="0.3">
      <c r="A15" s="45" t="s">
        <v>73</v>
      </c>
      <c r="B15" s="46"/>
      <c r="C15" s="5"/>
      <c r="D15" s="7" t="s">
        <v>34</v>
      </c>
      <c r="E15" s="7" t="s">
        <v>35</v>
      </c>
      <c r="F15" s="5"/>
      <c r="G15" s="7" t="s">
        <v>34</v>
      </c>
      <c r="H15" s="7" t="s">
        <v>35</v>
      </c>
      <c r="I15" s="5"/>
      <c r="J15" s="6"/>
    </row>
    <row r="16" spans="1:10" x14ac:dyDescent="0.3">
      <c r="A16" s="47"/>
      <c r="B16" s="46"/>
      <c r="C16" s="5"/>
      <c r="D16" s="5" t="s">
        <v>8</v>
      </c>
      <c r="E16" s="15">
        <v>158650</v>
      </c>
      <c r="F16" s="5"/>
      <c r="G16" s="5" t="s">
        <v>55</v>
      </c>
      <c r="H16" s="28" t="s">
        <v>58</v>
      </c>
      <c r="I16" s="5"/>
      <c r="J16" s="6"/>
    </row>
    <row r="17" spans="1:10" x14ac:dyDescent="0.3">
      <c r="A17" s="47"/>
      <c r="B17" s="46"/>
      <c r="C17" s="5"/>
      <c r="D17" s="5" t="s">
        <v>64</v>
      </c>
      <c r="E17" s="5"/>
      <c r="F17" s="5"/>
      <c r="G17" s="5"/>
      <c r="H17" s="5"/>
      <c r="I17" s="5"/>
      <c r="J17" s="6"/>
    </row>
    <row r="18" spans="1:10" x14ac:dyDescent="0.3">
      <c r="A18" s="29"/>
      <c r="B18" s="5"/>
      <c r="C18" s="5"/>
      <c r="D18" s="5" t="s">
        <v>49</v>
      </c>
      <c r="E18" s="15">
        <v>120000</v>
      </c>
      <c r="F18" s="5"/>
      <c r="G18" s="5"/>
      <c r="H18" s="5"/>
      <c r="I18" s="5"/>
      <c r="J18" s="6"/>
    </row>
    <row r="19" spans="1:10" x14ac:dyDescent="0.3">
      <c r="A19" s="29"/>
      <c r="B19" s="48" t="s">
        <v>70</v>
      </c>
      <c r="C19" s="5"/>
      <c r="D19" s="52" t="s">
        <v>48</v>
      </c>
      <c r="E19" s="52"/>
      <c r="F19" s="52"/>
      <c r="G19" s="52"/>
      <c r="H19" s="52"/>
      <c r="I19" s="52"/>
      <c r="J19" s="53"/>
    </row>
    <row r="20" spans="1:10" x14ac:dyDescent="0.3">
      <c r="A20" s="29"/>
      <c r="B20" s="48"/>
      <c r="C20" s="5"/>
      <c r="E20" s="5"/>
      <c r="F20" s="5"/>
      <c r="G20" s="5" t="s">
        <v>32</v>
      </c>
      <c r="H20" s="5" t="s">
        <v>68</v>
      </c>
      <c r="I20" s="5"/>
      <c r="J20" s="6"/>
    </row>
    <row r="21" spans="1:10" x14ac:dyDescent="0.3">
      <c r="A21" s="29"/>
      <c r="B21" s="48"/>
      <c r="C21" s="5"/>
      <c r="D21" s="54" t="s">
        <v>69</v>
      </c>
      <c r="E21" s="54"/>
      <c r="F21" s="54"/>
      <c r="G21" s="54"/>
      <c r="H21" s="54"/>
      <c r="I21" s="54"/>
      <c r="J21" s="55"/>
    </row>
    <row r="22" spans="1:10" ht="17.25" thickBot="1" x14ac:dyDescent="0.35">
      <c r="A22" s="9"/>
      <c r="B22" s="49"/>
      <c r="C22" s="10" t="s">
        <v>71</v>
      </c>
      <c r="D22" s="33">
        <f>SUM(E16,E18)</f>
        <v>278650</v>
      </c>
      <c r="E22" s="37" t="s">
        <v>54</v>
      </c>
      <c r="F22" s="36"/>
      <c r="G22" s="37">
        <v>5000</v>
      </c>
      <c r="H22" s="10"/>
      <c r="I22" s="10"/>
      <c r="J22" s="11"/>
    </row>
  </sheetData>
  <mergeCells count="8">
    <mergeCell ref="A15:B17"/>
    <mergeCell ref="B19:B22"/>
    <mergeCell ref="C12:G13"/>
    <mergeCell ref="C9:C11"/>
    <mergeCell ref="G14:I14"/>
    <mergeCell ref="D14:F14"/>
    <mergeCell ref="D19:J19"/>
    <mergeCell ref="D21:J21"/>
  </mergeCells>
  <phoneticPr fontId="1" type="noConversion"/>
  <pageMargins left="0" right="0" top="0.1574803149606299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8" sqref="J8"/>
    </sheetView>
  </sheetViews>
  <sheetFormatPr defaultRowHeight="16.5" x14ac:dyDescent="0.3"/>
  <cols>
    <col min="1" max="1" width="12.375" customWidth="1"/>
    <col min="3" max="3" width="21.75" customWidth="1"/>
    <col min="6" max="6" width="2.5" customWidth="1"/>
    <col min="8" max="8" width="16.25" customWidth="1"/>
    <col min="9" max="9" width="6.125" customWidth="1"/>
    <col min="10" max="10" width="23" customWidth="1"/>
  </cols>
  <sheetData>
    <row r="1" spans="1:10" ht="17.25" thickBot="1" x14ac:dyDescent="0.35"/>
    <row r="2" spans="1:10" x14ac:dyDescent="0.3">
      <c r="A2" s="1" t="s">
        <v>27</v>
      </c>
      <c r="B2" s="2" t="s">
        <v>28</v>
      </c>
      <c r="C2" s="2" t="s">
        <v>29</v>
      </c>
      <c r="D2" s="56" t="s">
        <v>25</v>
      </c>
      <c r="E2" s="56"/>
      <c r="F2" s="56"/>
      <c r="G2" s="56" t="s">
        <v>33</v>
      </c>
      <c r="H2" s="56"/>
      <c r="I2" s="56"/>
      <c r="J2" s="57"/>
    </row>
    <row r="3" spans="1:10" x14ac:dyDescent="0.3">
      <c r="A3" s="4"/>
      <c r="B3" s="5"/>
      <c r="C3" s="5"/>
      <c r="D3" s="5" t="s">
        <v>8</v>
      </c>
      <c r="E3" s="15">
        <v>335780</v>
      </c>
      <c r="F3" s="5"/>
      <c r="G3" s="14" t="s">
        <v>60</v>
      </c>
      <c r="H3" s="14" t="s">
        <v>56</v>
      </c>
      <c r="I3" s="5"/>
      <c r="J3" s="6"/>
    </row>
    <row r="4" spans="1:10" x14ac:dyDescent="0.3">
      <c r="A4" s="4"/>
      <c r="B4" s="5"/>
      <c r="C4" s="5"/>
      <c r="D4" s="5" t="s">
        <v>30</v>
      </c>
      <c r="E4" s="15">
        <v>398170</v>
      </c>
      <c r="F4" s="5"/>
      <c r="G4" s="58"/>
      <c r="H4" s="58"/>
      <c r="I4" s="58"/>
      <c r="J4" s="59"/>
    </row>
    <row r="5" spans="1:10" x14ac:dyDescent="0.3">
      <c r="A5" s="29"/>
      <c r="B5" s="5"/>
      <c r="C5" s="5"/>
      <c r="D5" s="5"/>
      <c r="E5" s="5"/>
      <c r="F5" s="5"/>
      <c r="I5" s="14"/>
      <c r="J5" s="34"/>
    </row>
    <row r="6" spans="1:10" ht="17.25" thickBot="1" x14ac:dyDescent="0.35">
      <c r="A6" s="9"/>
      <c r="B6" s="10"/>
      <c r="C6" s="10" t="s">
        <v>59</v>
      </c>
      <c r="D6" s="10" t="s">
        <v>62</v>
      </c>
      <c r="E6" s="10"/>
      <c r="F6" s="10"/>
      <c r="G6" s="10"/>
      <c r="H6" s="10"/>
      <c r="I6" s="10"/>
      <c r="J6" s="11"/>
    </row>
    <row r="7" spans="1:10" ht="16.5" customHeight="1" x14ac:dyDescent="0.3">
      <c r="A7" s="5"/>
      <c r="B7" s="60" t="s">
        <v>74</v>
      </c>
      <c r="C7" s="60"/>
      <c r="D7" s="60"/>
      <c r="E7" s="60"/>
      <c r="F7" s="60"/>
      <c r="G7" s="60"/>
      <c r="H7" s="60"/>
      <c r="I7" s="14"/>
      <c r="J7" s="5"/>
    </row>
    <row r="8" spans="1:10" ht="48" customHeight="1" x14ac:dyDescent="0.3">
      <c r="B8" s="61"/>
      <c r="C8" s="61"/>
      <c r="D8" s="61"/>
      <c r="E8" s="61"/>
      <c r="F8" s="61"/>
      <c r="G8" s="61"/>
      <c r="H8" s="61"/>
    </row>
    <row r="9" spans="1:10" ht="17.25" thickBot="1" x14ac:dyDescent="0.35"/>
    <row r="10" spans="1:10" x14ac:dyDescent="0.3">
      <c r="A10" s="1" t="s">
        <v>31</v>
      </c>
      <c r="B10" s="2" t="s">
        <v>28</v>
      </c>
      <c r="C10" s="2" t="s">
        <v>29</v>
      </c>
      <c r="D10" s="56" t="s">
        <v>25</v>
      </c>
      <c r="E10" s="56"/>
      <c r="F10" s="56"/>
      <c r="G10" s="56" t="s">
        <v>33</v>
      </c>
      <c r="H10" s="56"/>
      <c r="I10" s="56"/>
      <c r="J10" s="57"/>
    </row>
    <row r="11" spans="1:10" x14ac:dyDescent="0.3">
      <c r="A11" s="29"/>
      <c r="B11" s="5"/>
      <c r="C11" s="5"/>
      <c r="D11" s="5" t="s">
        <v>8</v>
      </c>
      <c r="E11" s="15">
        <v>335780</v>
      </c>
      <c r="F11" s="5"/>
      <c r="G11" s="5" t="s">
        <v>49</v>
      </c>
      <c r="H11" s="5"/>
      <c r="I11" s="5"/>
      <c r="J11" s="6" t="s">
        <v>65</v>
      </c>
    </row>
    <row r="12" spans="1:10" x14ac:dyDescent="0.3">
      <c r="A12" s="29"/>
      <c r="B12" s="5"/>
      <c r="C12" s="5"/>
      <c r="G12" t="s">
        <v>57</v>
      </c>
      <c r="H12" s="5" t="s">
        <v>67</v>
      </c>
      <c r="I12" s="5"/>
      <c r="J12" s="6"/>
    </row>
    <row r="13" spans="1:10" x14ac:dyDescent="0.3">
      <c r="A13" s="29"/>
      <c r="B13" s="5"/>
      <c r="C13" s="5"/>
      <c r="D13" s="5"/>
      <c r="E13" s="5"/>
      <c r="F13" s="5"/>
      <c r="G13" s="58"/>
      <c r="H13" s="58"/>
      <c r="I13" s="58"/>
      <c r="J13" s="59"/>
    </row>
    <row r="14" spans="1:10" x14ac:dyDescent="0.3">
      <c r="A14" s="29"/>
      <c r="B14" s="5"/>
      <c r="C14" s="5"/>
      <c r="D14" s="5"/>
      <c r="E14" s="5"/>
      <c r="F14" s="5"/>
      <c r="G14" s="13" t="s">
        <v>50</v>
      </c>
      <c r="H14" s="5" t="s">
        <v>51</v>
      </c>
      <c r="I14" s="5"/>
      <c r="J14" s="6"/>
    </row>
    <row r="15" spans="1:10" ht="17.25" thickBot="1" x14ac:dyDescent="0.35">
      <c r="A15" s="9"/>
      <c r="B15" s="10"/>
      <c r="C15" s="10" t="s">
        <v>59</v>
      </c>
      <c r="D15" s="10" t="s">
        <v>61</v>
      </c>
      <c r="E15" s="10"/>
      <c r="F15" s="10"/>
      <c r="G15" s="10"/>
      <c r="H15" s="10"/>
      <c r="I15" s="10"/>
      <c r="J15" s="11"/>
    </row>
  </sheetData>
  <mergeCells count="7">
    <mergeCell ref="D10:F10"/>
    <mergeCell ref="G10:J10"/>
    <mergeCell ref="G13:J13"/>
    <mergeCell ref="G4:J4"/>
    <mergeCell ref="G2:J2"/>
    <mergeCell ref="D2:F2"/>
    <mergeCell ref="B7:H8"/>
  </mergeCells>
  <phoneticPr fontId="1" type="noConversion"/>
  <conditionalFormatting sqref="D11 D13 G11 G1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심리학과조교실</dc:creator>
  <cp:lastModifiedBy>user</cp:lastModifiedBy>
  <cp:lastPrinted>2015-12-18T10:47:22Z</cp:lastPrinted>
  <dcterms:created xsi:type="dcterms:W3CDTF">2015-10-16T10:46:46Z</dcterms:created>
  <dcterms:modified xsi:type="dcterms:W3CDTF">2015-12-23T04:45:41Z</dcterms:modified>
</cp:coreProperties>
</file>